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4\NABAVA\jednostavna nabava\Sječa uz prometnice i ceste\OBJAVA\"/>
    </mc:Choice>
  </mc:AlternateContent>
  <xr:revisionPtr revIDLastSave="0" documentId="13_ncr:1_{DFBC8684-692F-45C9-B9F3-BB2471075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F17" i="4"/>
  <c r="F22" i="4"/>
  <c r="F16" i="4"/>
  <c r="F15" i="4"/>
  <c r="F13" i="4"/>
  <c r="F25" i="4" l="1"/>
  <c r="F23" i="4"/>
  <c r="F26" i="4"/>
  <c r="F24" i="4"/>
  <c r="F20" i="4"/>
  <c r="F19" i="4"/>
  <c r="F27" i="4" l="1"/>
  <c r="F30" i="4" s="1"/>
  <c r="F31" i="4" l="1"/>
  <c r="F32" i="4" s="1"/>
</calcChain>
</file>

<file path=xl/sharedStrings.xml><?xml version="1.0" encoding="utf-8"?>
<sst xmlns="http://schemas.openxmlformats.org/spreadsheetml/2006/main" count="62" uniqueCount="53">
  <si>
    <t>Redni broj</t>
  </si>
  <si>
    <t>Jedinica mjere</t>
  </si>
  <si>
    <t>Količina</t>
  </si>
  <si>
    <t>1.</t>
  </si>
  <si>
    <t>kom</t>
  </si>
  <si>
    <t>2.</t>
  </si>
  <si>
    <t>REKAPITULACIJA</t>
  </si>
  <si>
    <t>TROŠKOVNIK - SJEČA UZ CESTE I PROMETNICE</t>
  </si>
  <si>
    <t>a)</t>
  </si>
  <si>
    <t>b)</t>
  </si>
  <si>
    <t>c)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</si>
  <si>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</si>
  <si>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m'</t>
  </si>
  <si>
    <t>h</t>
  </si>
  <si>
    <t>3.</t>
  </si>
  <si>
    <t>4.</t>
  </si>
  <si>
    <t>5.</t>
  </si>
  <si>
    <t>7.</t>
  </si>
  <si>
    <t>8.</t>
  </si>
  <si>
    <t>9.</t>
  </si>
  <si>
    <t xml:space="preserve">Privitak 2. - Troškovnik </t>
  </si>
  <si>
    <t>Opis stavke</t>
  </si>
  <si>
    <r>
      <rPr>
        <b/>
        <sz val="11"/>
        <color theme="1"/>
        <rFont val="Times New Roman"/>
        <family val="1"/>
        <charset val="238"/>
      </rPr>
      <t xml:space="preserve">Strojno-ručna košnja zelenih površina. </t>
    </r>
    <r>
      <rPr>
        <sz val="11"/>
        <color theme="1"/>
        <rFont val="Times New Roman"/>
        <family val="1"/>
        <charset val="238"/>
      </rPr>
      <t>Površine već uređene za košnju.                                                                          Obračun po 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 xml:space="preserve"> pokošene površine.</t>
    </r>
  </si>
  <si>
    <r>
      <rPr>
        <b/>
        <sz val="11"/>
        <rFont val="Times New Roman"/>
        <family val="1"/>
        <charset val="238"/>
      </rPr>
      <t>Čišćenje površina od prizemnog raslinja, nepoželjnog grmlja i stablašica.</t>
    </r>
    <r>
      <rPr>
        <sz val="11"/>
        <rFont val="Times New Roman"/>
        <family val="1"/>
        <charset val="238"/>
      </rPr>
      <t xml:space="preserve">
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uređene površine.</t>
    </r>
  </si>
  <si>
    <r>
      <rPr>
        <b/>
        <sz val="11"/>
        <rFont val="Times New Roman"/>
        <family val="1"/>
        <charset val="238"/>
      </rPr>
      <t xml:space="preserve">Gusto obraslo </t>
    </r>
    <r>
      <rPr>
        <sz val="11"/>
        <rFont val="Times New Roman"/>
        <family val="1"/>
        <charset val="238"/>
      </rPr>
      <t>-  površina u potpunosti prekrivena niskim i visokim raslinjem, makijom, šibljem, grmljem i stablašicama. U jediničnu cijenu uključiti sječu granja (promjera većeg od 5,0 cm, i visine veće od 3,0 m) i drveća sa skupljanjem i odlaganjem van trase kao i usitnjavanje kamenja.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</si>
  <si>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10-30 cm. </t>
    </r>
  </si>
  <si>
    <r>
      <t>Stablo promjera</t>
    </r>
    <r>
      <rPr>
        <b/>
        <sz val="11"/>
        <rFont val="Times New Roman"/>
        <family val="1"/>
        <charset val="238"/>
      </rPr>
      <t xml:space="preserve"> </t>
    </r>
    <r>
      <rPr>
        <sz val="12"/>
        <rFont val="Calibri"/>
        <family val="2"/>
        <charset val="238"/>
      </rPr>
      <t>ø</t>
    </r>
    <r>
      <rPr>
        <sz val="13.2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30-70 cm. </t>
    </r>
  </si>
  <si>
    <t>Naziv ponuditelja</t>
  </si>
  <si>
    <t>Sjedište ponuditelja</t>
  </si>
  <si>
    <t>Adresa ponuditelja</t>
  </si>
  <si>
    <t>OIB</t>
  </si>
  <si>
    <t xml:space="preserve">        M.P.</t>
  </si>
  <si>
    <r>
      <t xml:space="preserve">Slabo obraslo </t>
    </r>
    <r>
      <rPr>
        <sz val="11"/>
        <rFont val="Times New Roman"/>
        <family val="1"/>
        <charset val="238"/>
      </rPr>
      <t>- površina većinom prekrivena travom i niskim raslinjem. U jediničnoj cijeni uključena košnja trave (zastupljenost trave je minimalno 80% površine) i šiblja (promjera do 2,0 cm, visine do 1,5 m) te ručna sječa granja s potrebnim skupljanjem.</t>
    </r>
  </si>
  <si>
    <r>
      <rPr>
        <b/>
        <sz val="11"/>
        <rFont val="Times New Roman"/>
        <family val="1"/>
        <charset val="238"/>
      </rPr>
      <t>Srednje obraslo</t>
    </r>
    <r>
      <rPr>
        <sz val="11"/>
        <rFont val="Times New Roman"/>
        <family val="1"/>
        <charset val="238"/>
      </rPr>
      <t xml:space="preserve"> - površina prekrivena travom, makijom, šibljem, grmljem i niskom vegetacijom. U jediničnoj cijeni uključena košnja trave (zastupljenost trave je minimalno 50% površine), makije, šiblja (promjera do 5,0 cm, visine do 3,0 m), grmlja te ručna sječa granja s potrebnim skupljanjem te usitnjavanje kamena.</t>
    </r>
  </si>
  <si>
    <t>6.</t>
  </si>
  <si>
    <t xml:space="preserve">       Ponuditelj: </t>
  </si>
  <si>
    <t>(potpis ovlaštene osobe ponuditelja)</t>
  </si>
  <si>
    <t xml:space="preserve">                                                                                                                (ime i prezime ovlaštene osobe ponuditelja)</t>
  </si>
  <si>
    <r>
      <rPr>
        <b/>
        <sz val="11"/>
        <rFont val="Times New Roman"/>
        <family val="1"/>
        <charset val="238"/>
      </rPr>
      <t xml:space="preserve">Sječa guste šume. </t>
    </r>
    <r>
      <rPr>
        <sz val="11"/>
        <rFont val="Times New Roman"/>
        <family val="1"/>
        <charset val="238"/>
      </rPr>
      <t>U jediničnoj cijeni uključeno piljenje guste šume, rezanje na dužinu od 1,0 m sa slaganjem, utovarom i odvozom na lokaciju po nalogu nadzornog inženjera na udaljenost do 15 km. U jediničnoj cijeni uključeno vađenje panjeva sa odvozom na deponiju. Obračun se vrši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</si>
  <si>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rFont val="Times New Roman"/>
        <family val="1"/>
        <charset val="238"/>
      </rPr>
      <t>Probijanje putova.</t>
    </r>
    <r>
      <rPr>
        <sz val="11"/>
        <rFont val="Times New Roman"/>
        <family val="1"/>
        <charset val="238"/>
      </rPr>
      <t xml:space="preserve"> Stavka uključuje probijanje putova sa uklanjanjem svog raslinja (šiblja, granja, drveća i ostalog), i usitnjavanjem kamenja sitnilicom.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tlocrtne površine puta.</t>
    </r>
  </si>
  <si>
    <r>
      <rPr>
        <b/>
        <sz val="11"/>
        <rFont val="Times New Roman"/>
        <family val="1"/>
        <charset val="238"/>
      </rPr>
      <t xml:space="preserve">Frezanje kamena. </t>
    </r>
    <r>
      <rPr>
        <sz val="11"/>
        <rFont val="Times New Roman"/>
        <family val="1"/>
        <charset val="238"/>
      </rPr>
      <t>Stavka uključuje frezanje već pripremljenog materijala/kamena, ravnanje i valjanje površina. Obračun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isfrezane površine.</t>
    </r>
  </si>
  <si>
    <r>
      <rPr>
        <b/>
        <sz val="11"/>
        <rFont val="Times New Roman"/>
        <family val="1"/>
        <charset val="238"/>
      </rPr>
      <t xml:space="preserve">Sječa bočnih grana. </t>
    </r>
    <r>
      <rPr>
        <sz val="11"/>
        <rFont val="Times New Roman"/>
        <family val="1"/>
        <charset val="238"/>
      </rPr>
      <t>Stavka uključuje strojnu sječu vertikalnih grana na zapuštenim putovima u visini cca 3 m sa jedne strane, uključujući drobljenje posječenih grana. Obračun po m' ceste ili prometnice s jedne strane.</t>
    </r>
  </si>
  <si>
    <r>
      <rPr>
        <b/>
        <sz val="11"/>
        <rFont val="Times New Roman"/>
        <family val="1"/>
        <charset val="238"/>
      </rPr>
      <t xml:space="preserve">Rad radnika. </t>
    </r>
    <r>
      <rPr>
        <sz val="11"/>
        <rFont val="Times New Roman"/>
        <family val="1"/>
        <charset val="238"/>
      </rPr>
      <t>Rad radnika na uklanjanju nepoželjne vegetacije (radnik sa motornom pilom ili trimerom). Obračun po satu rada radnika.</t>
    </r>
  </si>
  <si>
    <r>
      <rPr>
        <b/>
        <sz val="11"/>
        <rFont val="Times New Roman"/>
        <family val="1"/>
        <charset val="238"/>
      </rPr>
      <t xml:space="preserve">Sječa stabala. </t>
    </r>
    <r>
      <rPr>
        <sz val="11"/>
        <rFont val="Times New Roman"/>
        <family val="1"/>
        <charset val="238"/>
      </rPr>
      <t>Stavka obuhvaća sječu stabala sa rezanjem na komade dužine 1,0 m i odvozom do 5,0 km udaljenosti. Obračun se vrši po komadu.</t>
    </r>
  </si>
  <si>
    <r>
      <rPr>
        <b/>
        <sz val="11"/>
        <rFont val="Times New Roman"/>
        <family val="1"/>
        <charset val="238"/>
      </rPr>
      <t>Pripremne radnje za frezanje kamena.</t>
    </r>
    <r>
      <rPr>
        <sz val="11"/>
        <rFont val="Times New Roman"/>
        <family val="1"/>
        <charset val="238"/>
      </rPr>
      <t xml:space="preserve"> Uključuje uklanjanje većih kamena na potrebnim mjestima, pikamiranje kamena, uhrpljavanje materijala i uklanjanje humusa. Obračun po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>površine pripremljene za frezanje.</t>
    </r>
  </si>
  <si>
    <r>
      <t>m</t>
    </r>
    <r>
      <rPr>
        <vertAlign val="superscript"/>
        <sz val="11"/>
        <rFont val="Times New Roman"/>
        <family val="1"/>
        <charset val="238"/>
      </rPr>
      <t>2</t>
    </r>
  </si>
  <si>
    <t>Jedinična cijena bez PDV-a (EUR)</t>
  </si>
  <si>
    <t>Ukupna cijena stavke                           bez PDV-a                          (EUR)</t>
  </si>
  <si>
    <t xml:space="preserve">  UKUPNO  EUR (bez PDV-a):</t>
  </si>
  <si>
    <t>UKUPNO (bez PDV-a) EUR:</t>
  </si>
  <si>
    <t>IZNOS PDV-a (25 %) EUR:</t>
  </si>
  <si>
    <t>SVEUKUPNO kn ( s PDV-om) EUR:</t>
  </si>
  <si>
    <t>U _______________, _______________2024.godine.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</si>
</sst>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rgb="FF212529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Calibri"/>
      <family val="2"/>
      <charset val="238"/>
    </font>
    <font>
      <sz val="13.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12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Alignment="1">
      <alignment vertical="center"/>
    </xf>
    <xf numFmtId="0" fontId="0" fillId="0" borderId="0" xfId="0" applyFont="1" applyFill="1" applyBorder="1" applyProtection="1"/>
    <xf numFmtId="0" fontId="8" fillId="0" borderId="0" xfId="0" applyFont="1" applyFill="1" applyBorder="1" applyProtection="1"/>
    <xf numFmtId="166" fontId="5" fillId="3" borderId="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top" wrapText="1"/>
    </xf>
    <xf numFmtId="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1" fillId="0" borderId="12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justify" vertical="top"/>
    </xf>
    <xf numFmtId="4" fontId="1" fillId="0" borderId="13" xfId="1" applyNumberFormat="1" applyFont="1" applyFill="1" applyBorder="1" applyAlignment="1" applyProtection="1">
      <alignment horizontal="center"/>
    </xf>
    <xf numFmtId="165" fontId="1" fillId="0" borderId="13" xfId="1" applyNumberFormat="1" applyFont="1" applyFill="1" applyBorder="1" applyAlignment="1" applyProtection="1">
      <alignment horizontal="center"/>
      <protection locked="0"/>
    </xf>
    <xf numFmtId="165" fontId="1" fillId="0" borderId="13" xfId="1" applyNumberFormat="1" applyFont="1" applyFill="1" applyBorder="1" applyAlignment="1" applyProtection="1"/>
    <xf numFmtId="0" fontId="13" fillId="0" borderId="0" xfId="0" applyFont="1" applyAlignment="1" applyProtection="1">
      <alignment horizontal="justify" vertical="top" wrapText="1"/>
      <protection locked="0"/>
    </xf>
    <xf numFmtId="0" fontId="14" fillId="0" borderId="0" xfId="0" applyFont="1"/>
    <xf numFmtId="166" fontId="9" fillId="0" borderId="7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top" wrapText="1" shrinkToFit="1"/>
    </xf>
    <xf numFmtId="166" fontId="9" fillId="0" borderId="8" xfId="0" applyNumberFormat="1" applyFont="1" applyFill="1" applyBorder="1" applyAlignment="1">
      <alignment horizontal="center" vertical="top"/>
    </xf>
    <xf numFmtId="0" fontId="17" fillId="0" borderId="4" xfId="0" applyFont="1" applyBorder="1" applyAlignment="1">
      <alignment horizontal="justify" vertical="top" wrapText="1"/>
    </xf>
    <xf numFmtId="166" fontId="9" fillId="0" borderId="7" xfId="0" applyNumberFormat="1" applyFont="1" applyFill="1" applyBorder="1" applyAlignment="1">
      <alignment horizontal="right" vertical="top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/>
    <xf numFmtId="0" fontId="17" fillId="0" borderId="7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center"/>
    </xf>
    <xf numFmtId="4" fontId="17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 applyProtection="1"/>
    <xf numFmtId="0" fontId="17" fillId="0" borderId="9" xfId="0" applyFont="1" applyBorder="1" applyAlignment="1">
      <alignment horizontal="justify" wrapText="1"/>
    </xf>
    <xf numFmtId="0" fontId="15" fillId="0" borderId="7" xfId="0" applyFont="1" applyBorder="1" applyAlignment="1">
      <alignment horizontal="justify" vertical="top" wrapText="1"/>
    </xf>
    <xf numFmtId="166" fontId="9" fillId="0" borderId="7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right" vertical="center"/>
    </xf>
    <xf numFmtId="4" fontId="17" fillId="0" borderId="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2" xfId="0" applyFont="1" applyBorder="1"/>
    <xf numFmtId="0" fontId="0" fillId="0" borderId="2" xfId="0" applyBorder="1"/>
    <xf numFmtId="0" fontId="20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top" wrapText="1"/>
    </xf>
    <xf numFmtId="0" fontId="5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5"/>
    </xf>
    <xf numFmtId="0" fontId="1" fillId="0" borderId="5" xfId="0" applyFont="1" applyBorder="1"/>
    <xf numFmtId="0" fontId="9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0" fontId="29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/>
    </xf>
    <xf numFmtId="166" fontId="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4" fontId="5" fillId="0" borderId="10" xfId="1" applyNumberFormat="1" applyFont="1" applyFill="1" applyBorder="1" applyAlignment="1" applyProtection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vertical="center"/>
    </xf>
    <xf numFmtId="166" fontId="0" fillId="3" borderId="4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right" vertical="center" wrapText="1"/>
    </xf>
    <xf numFmtId="0" fontId="0" fillId="3" borderId="5" xfId="0" applyFont="1" applyFill="1" applyBorder="1" applyAlignment="1" applyProtection="1">
      <alignment horizontal="center" vertical="center"/>
    </xf>
    <xf numFmtId="4" fontId="5" fillId="3" borderId="5" xfId="1" applyNumberFormat="1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17" fillId="0" borderId="7" xfId="0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7" xfId="0" applyNumberFormat="1" applyFont="1" applyBorder="1"/>
    <xf numFmtId="0" fontId="23" fillId="4" borderId="9" xfId="0" applyFont="1" applyFill="1" applyBorder="1" applyAlignment="1">
      <alignment horizontal="right" vertical="center"/>
    </xf>
    <xf numFmtId="0" fontId="24" fillId="4" borderId="10" xfId="0" applyFont="1" applyFill="1" applyBorder="1" applyAlignment="1">
      <alignment horizontal="right" vertical="center"/>
    </xf>
    <xf numFmtId="0" fontId="24" fillId="4" borderId="1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166" fontId="9" fillId="0" borderId="9" xfId="0" applyNumberFormat="1" applyFont="1" applyFill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166" fontId="26" fillId="0" borderId="5" xfId="0" applyNumberFormat="1" applyFont="1" applyFill="1" applyBorder="1" applyAlignment="1">
      <alignment horizontal="center" vertical="center"/>
    </xf>
    <xf numFmtId="0" fontId="27" fillId="0" borderId="5" xfId="0" applyFont="1" applyBorder="1" applyAlignment="1"/>
    <xf numFmtId="0" fontId="9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7" xfId="0" applyFont="1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1B4-8D13-4878-A906-8993A30CD024}">
  <dimension ref="A1:IL87"/>
  <sheetViews>
    <sheetView showZeros="0" tabSelected="1" topLeftCell="A10" zoomScale="120" zoomScaleNormal="120" workbookViewId="0">
      <selection activeCell="J33" sqref="J33"/>
    </sheetView>
  </sheetViews>
  <sheetFormatPr defaultRowHeight="11.25" x14ac:dyDescent="0.2"/>
  <cols>
    <col min="1" max="1" width="5" style="22" customWidth="1"/>
    <col min="2" max="2" width="46.7109375" style="23" customWidth="1"/>
    <col min="3" max="3" width="6.42578125" style="22" customWidth="1"/>
    <col min="4" max="4" width="10.5703125" style="24" customWidth="1"/>
    <col min="5" max="5" width="12" style="25" customWidth="1"/>
    <col min="6" max="6" width="18.5703125" style="26" customWidth="1"/>
    <col min="7" max="16384" width="9.140625" style="6"/>
  </cols>
  <sheetData>
    <row r="1" spans="1:246" ht="19.5" customHeight="1" x14ac:dyDescent="0.2">
      <c r="A1" s="84" t="s">
        <v>20</v>
      </c>
      <c r="B1" s="85"/>
      <c r="C1" s="85"/>
      <c r="D1" s="85"/>
      <c r="E1" s="85"/>
      <c r="F1" s="86"/>
    </row>
    <row r="2" spans="1:246" ht="20.25" customHeight="1" x14ac:dyDescent="0.2">
      <c r="A2" s="50"/>
      <c r="B2" s="51"/>
      <c r="C2" s="50"/>
      <c r="D2" s="3"/>
      <c r="E2" s="4"/>
      <c r="F2" s="5"/>
    </row>
    <row r="3" spans="1:246" ht="18.95" customHeight="1" x14ac:dyDescent="0.25">
      <c r="A3" s="101" t="s">
        <v>27</v>
      </c>
      <c r="B3" s="102"/>
      <c r="C3" s="103"/>
      <c r="D3" s="104"/>
      <c r="E3" s="104"/>
      <c r="F3" s="104"/>
    </row>
    <row r="4" spans="1:246" ht="18.95" customHeight="1" x14ac:dyDescent="0.25">
      <c r="A4" s="101" t="s">
        <v>28</v>
      </c>
      <c r="B4" s="102"/>
      <c r="C4" s="103"/>
      <c r="D4" s="104"/>
      <c r="E4" s="104"/>
      <c r="F4" s="104"/>
    </row>
    <row r="5" spans="1:246" ht="18.95" customHeight="1" x14ac:dyDescent="0.25">
      <c r="A5" s="101" t="s">
        <v>29</v>
      </c>
      <c r="B5" s="102"/>
      <c r="C5" s="103"/>
      <c r="D5" s="104"/>
      <c r="E5" s="104"/>
      <c r="F5" s="104"/>
    </row>
    <row r="6" spans="1:246" ht="18.95" customHeight="1" x14ac:dyDescent="0.25">
      <c r="A6" s="101" t="s">
        <v>30</v>
      </c>
      <c r="B6" s="102"/>
      <c r="C6" s="103"/>
      <c r="D6" s="104"/>
      <c r="E6" s="104"/>
      <c r="F6" s="104"/>
    </row>
    <row r="7" spans="1:246" ht="15" x14ac:dyDescent="0.25">
      <c r="A7" s="64"/>
      <c r="B7" s="54"/>
      <c r="C7" s="52"/>
      <c r="D7" s="53"/>
      <c r="E7" s="53"/>
      <c r="F7" s="53"/>
    </row>
    <row r="8" spans="1:246" ht="15" x14ac:dyDescent="0.25">
      <c r="A8" s="61"/>
      <c r="B8" s="62"/>
      <c r="C8" s="60"/>
      <c r="D8" s="63"/>
      <c r="E8" s="63"/>
      <c r="F8" s="63"/>
    </row>
    <row r="9" spans="1:246" ht="11.25" customHeight="1" x14ac:dyDescent="0.2">
      <c r="A9" s="87" t="s">
        <v>7</v>
      </c>
      <c r="B9" s="88"/>
      <c r="C9" s="88"/>
      <c r="D9" s="88"/>
      <c r="E9" s="88"/>
      <c r="F9" s="89"/>
    </row>
    <row r="10" spans="1:246" ht="11.25" customHeight="1" x14ac:dyDescent="0.2">
      <c r="A10" s="90"/>
      <c r="B10" s="91"/>
      <c r="C10" s="91"/>
      <c r="D10" s="91"/>
      <c r="E10" s="91"/>
      <c r="F10" s="92"/>
    </row>
    <row r="11" spans="1:246" ht="18" customHeight="1" x14ac:dyDescent="0.2">
      <c r="A11" s="93"/>
      <c r="B11" s="94"/>
      <c r="C11" s="94"/>
      <c r="D11" s="94"/>
      <c r="E11" s="94"/>
      <c r="F11" s="95"/>
    </row>
    <row r="12" spans="1:246" s="10" customFormat="1" ht="39.75" customHeight="1" x14ac:dyDescent="0.2">
      <c r="A12" s="7" t="s">
        <v>0</v>
      </c>
      <c r="B12" s="8" t="s">
        <v>21</v>
      </c>
      <c r="C12" s="7" t="s">
        <v>1</v>
      </c>
      <c r="D12" s="8" t="s">
        <v>2</v>
      </c>
      <c r="E12" s="9" t="s">
        <v>46</v>
      </c>
      <c r="F12" s="9" t="s">
        <v>47</v>
      </c>
    </row>
    <row r="13" spans="1:246" s="10" customFormat="1" ht="48" x14ac:dyDescent="0.25">
      <c r="A13" s="31" t="s">
        <v>3</v>
      </c>
      <c r="B13" s="42" t="s">
        <v>22</v>
      </c>
      <c r="C13" s="35" t="s">
        <v>11</v>
      </c>
      <c r="D13" s="36">
        <v>90000</v>
      </c>
      <c r="E13" s="36">
        <v>0</v>
      </c>
      <c r="F13" s="37">
        <f>E13*D13</f>
        <v>0</v>
      </c>
      <c r="J13" s="28"/>
    </row>
    <row r="14" spans="1:246" ht="47.25" x14ac:dyDescent="0.25">
      <c r="A14" s="29" t="s">
        <v>5</v>
      </c>
      <c r="B14" s="38" t="s">
        <v>23</v>
      </c>
      <c r="C14" s="35"/>
      <c r="D14" s="36"/>
      <c r="E14" s="36"/>
      <c r="F14" s="37"/>
      <c r="G14" s="11"/>
      <c r="H14"/>
      <c r="I14" s="11"/>
      <c r="J14" s="11"/>
      <c r="K14" s="11"/>
      <c r="L14" s="11"/>
      <c r="M14" s="27"/>
      <c r="N14" s="11"/>
      <c r="O14" s="11"/>
      <c r="P14" s="11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</row>
    <row r="15" spans="1:246" s="13" customFormat="1" ht="90" x14ac:dyDescent="0.25">
      <c r="A15" s="34" t="s">
        <v>8</v>
      </c>
      <c r="B15" s="46" t="s">
        <v>32</v>
      </c>
      <c r="C15" s="81" t="s">
        <v>45</v>
      </c>
      <c r="D15" s="82">
        <v>30000</v>
      </c>
      <c r="E15" s="82">
        <v>0</v>
      </c>
      <c r="F15" s="83">
        <f>E15*D15</f>
        <v>0</v>
      </c>
      <c r="L15"/>
    </row>
    <row r="16" spans="1:246" s="13" customFormat="1" ht="105" x14ac:dyDescent="0.25">
      <c r="A16" s="34" t="s">
        <v>9</v>
      </c>
      <c r="B16" s="39" t="s">
        <v>33</v>
      </c>
      <c r="C16" s="81" t="s">
        <v>45</v>
      </c>
      <c r="D16" s="82">
        <v>70000</v>
      </c>
      <c r="E16" s="82">
        <v>0</v>
      </c>
      <c r="F16" s="83">
        <f>E16*D16</f>
        <v>0</v>
      </c>
      <c r="G16"/>
      <c r="L16" s="12"/>
    </row>
    <row r="17" spans="1:22" s="13" customFormat="1" ht="90" x14ac:dyDescent="0.25">
      <c r="A17" s="34" t="s">
        <v>10</v>
      </c>
      <c r="B17" s="39" t="s">
        <v>24</v>
      </c>
      <c r="C17" s="81" t="s">
        <v>45</v>
      </c>
      <c r="D17" s="82">
        <v>40000</v>
      </c>
      <c r="E17" s="82">
        <v>0</v>
      </c>
      <c r="F17" s="83">
        <f>E17*D17</f>
        <v>0</v>
      </c>
      <c r="L17" s="12"/>
      <c r="V17"/>
    </row>
    <row r="18" spans="1:22" s="13" customFormat="1" ht="45" x14ac:dyDescent="0.25">
      <c r="A18" s="32" t="s">
        <v>14</v>
      </c>
      <c r="B18" s="33" t="s">
        <v>43</v>
      </c>
      <c r="C18" s="81"/>
      <c r="D18" s="82"/>
      <c r="E18" s="82"/>
      <c r="F18" s="83"/>
      <c r="L18" s="12"/>
      <c r="V18"/>
    </row>
    <row r="19" spans="1:22" s="13" customFormat="1" ht="27.75" customHeight="1" x14ac:dyDescent="0.25">
      <c r="A19" s="47" t="s">
        <v>8</v>
      </c>
      <c r="B19" s="45" t="s">
        <v>25</v>
      </c>
      <c r="C19" s="81" t="s">
        <v>4</v>
      </c>
      <c r="D19" s="82">
        <v>60</v>
      </c>
      <c r="E19" s="82">
        <v>0</v>
      </c>
      <c r="F19" s="83">
        <f t="shared" ref="F19:F26" si="0">E19*D19</f>
        <v>0</v>
      </c>
      <c r="L19" s="12"/>
      <c r="V19"/>
    </row>
    <row r="20" spans="1:22" s="13" customFormat="1" ht="27" customHeight="1" x14ac:dyDescent="0.25">
      <c r="A20" s="47" t="s">
        <v>9</v>
      </c>
      <c r="B20" s="45" t="s">
        <v>26</v>
      </c>
      <c r="C20" s="81" t="s">
        <v>4</v>
      </c>
      <c r="D20" s="82">
        <v>60</v>
      </c>
      <c r="E20" s="82">
        <v>0</v>
      </c>
      <c r="F20" s="83">
        <f t="shared" si="0"/>
        <v>0</v>
      </c>
      <c r="L20" s="12"/>
      <c r="V20"/>
    </row>
    <row r="21" spans="1:22" s="13" customFormat="1" ht="93" x14ac:dyDescent="0.25">
      <c r="A21" s="29" t="s">
        <v>15</v>
      </c>
      <c r="B21" s="45" t="s">
        <v>38</v>
      </c>
      <c r="C21" s="81" t="s">
        <v>45</v>
      </c>
      <c r="D21" s="82">
        <v>14000</v>
      </c>
      <c r="E21" s="82">
        <v>0</v>
      </c>
      <c r="F21" s="83">
        <f>E21*D21</f>
        <v>0</v>
      </c>
      <c r="L21" s="12"/>
      <c r="V21"/>
    </row>
    <row r="22" spans="1:22" s="13" customFormat="1" ht="63" x14ac:dyDescent="0.25">
      <c r="A22" s="29" t="s">
        <v>16</v>
      </c>
      <c r="B22" s="38" t="s">
        <v>39</v>
      </c>
      <c r="C22" s="81" t="s">
        <v>45</v>
      </c>
      <c r="D22" s="82">
        <v>20000</v>
      </c>
      <c r="E22" s="82">
        <v>0</v>
      </c>
      <c r="F22" s="83">
        <f t="shared" ref="F22" si="1">E22*D22</f>
        <v>0</v>
      </c>
      <c r="L22" s="12"/>
      <c r="V22"/>
    </row>
    <row r="23" spans="1:22" s="13" customFormat="1" ht="78" x14ac:dyDescent="0.25">
      <c r="A23" s="29" t="s">
        <v>34</v>
      </c>
      <c r="B23" s="38" t="s">
        <v>44</v>
      </c>
      <c r="C23" s="81" t="s">
        <v>45</v>
      </c>
      <c r="D23" s="82">
        <v>2000</v>
      </c>
      <c r="E23" s="82">
        <v>0</v>
      </c>
      <c r="F23" s="83">
        <f t="shared" ref="F23" si="2">E23*D23</f>
        <v>0</v>
      </c>
      <c r="L23" s="12"/>
      <c r="V23"/>
    </row>
    <row r="24" spans="1:22" s="13" customFormat="1" ht="48" x14ac:dyDescent="0.25">
      <c r="A24" s="32" t="s">
        <v>17</v>
      </c>
      <c r="B24" s="33" t="s">
        <v>40</v>
      </c>
      <c r="C24" s="81" t="s">
        <v>45</v>
      </c>
      <c r="D24" s="82">
        <v>2000</v>
      </c>
      <c r="E24" s="82">
        <v>0</v>
      </c>
      <c r="F24" s="83">
        <f t="shared" si="0"/>
        <v>0</v>
      </c>
      <c r="L24" s="12"/>
      <c r="V24"/>
    </row>
    <row r="25" spans="1:22" s="13" customFormat="1" ht="75" x14ac:dyDescent="0.25">
      <c r="A25" s="32" t="s">
        <v>18</v>
      </c>
      <c r="B25" s="33" t="s">
        <v>41</v>
      </c>
      <c r="C25" s="81" t="s">
        <v>12</v>
      </c>
      <c r="D25" s="82">
        <v>2500</v>
      </c>
      <c r="E25" s="82">
        <v>0</v>
      </c>
      <c r="F25" s="83">
        <f t="shared" si="0"/>
        <v>0</v>
      </c>
      <c r="L25" s="12"/>
      <c r="V25"/>
    </row>
    <row r="26" spans="1:22" s="13" customFormat="1" ht="45" x14ac:dyDescent="0.25">
      <c r="A26" s="32" t="s">
        <v>19</v>
      </c>
      <c r="B26" s="33" t="s">
        <v>42</v>
      </c>
      <c r="C26" s="40" t="s">
        <v>13</v>
      </c>
      <c r="D26" s="36">
        <v>50</v>
      </c>
      <c r="E26" s="36">
        <v>0</v>
      </c>
      <c r="F26" s="37">
        <f t="shared" si="0"/>
        <v>0</v>
      </c>
      <c r="L26" s="12"/>
      <c r="V26"/>
    </row>
    <row r="27" spans="1:22" s="13" customFormat="1" ht="27.75" customHeight="1" x14ac:dyDescent="0.25">
      <c r="A27" s="96" t="s">
        <v>48</v>
      </c>
      <c r="B27" s="97"/>
      <c r="C27" s="97"/>
      <c r="D27" s="97"/>
      <c r="E27" s="98"/>
      <c r="F27" s="41">
        <f>SUM(F13:F26)</f>
        <v>0</v>
      </c>
      <c r="G27"/>
      <c r="L27" s="12"/>
      <c r="S27" s="14"/>
    </row>
    <row r="28" spans="1:22" s="13" customFormat="1" ht="42" customHeight="1" x14ac:dyDescent="0.25">
      <c r="A28" s="48"/>
      <c r="B28" s="30"/>
      <c r="C28" s="30"/>
      <c r="D28" s="30"/>
      <c r="E28" s="30"/>
      <c r="F28" s="49"/>
      <c r="G28"/>
      <c r="L28" s="12"/>
      <c r="S28" s="14"/>
    </row>
    <row r="29" spans="1:22" s="13" customFormat="1" ht="30" customHeight="1" x14ac:dyDescent="0.3">
      <c r="A29" s="99" t="s">
        <v>6</v>
      </c>
      <c r="B29" s="100"/>
      <c r="C29" s="100"/>
      <c r="D29" s="100"/>
      <c r="E29" s="100"/>
      <c r="F29" s="100"/>
      <c r="L29" s="12"/>
    </row>
    <row r="30" spans="1:22" s="13" customFormat="1" ht="24.95" customHeight="1" x14ac:dyDescent="0.25">
      <c r="A30" s="15"/>
      <c r="B30" s="65" t="s">
        <v>49</v>
      </c>
      <c r="C30" s="66"/>
      <c r="D30" s="67"/>
      <c r="E30" s="67"/>
      <c r="F30" s="68">
        <f>F27</f>
        <v>0</v>
      </c>
      <c r="L30" s="12"/>
    </row>
    <row r="31" spans="1:22" s="13" customFormat="1" ht="24.95" customHeight="1" x14ac:dyDescent="0.25">
      <c r="A31" s="69"/>
      <c r="B31" s="70" t="s">
        <v>50</v>
      </c>
      <c r="C31" s="71"/>
      <c r="D31" s="72"/>
      <c r="E31" s="73"/>
      <c r="F31" s="74">
        <f>F30*0.25</f>
        <v>0</v>
      </c>
      <c r="L31" s="43"/>
    </row>
    <row r="32" spans="1:22" s="13" customFormat="1" ht="24.95" customHeight="1" x14ac:dyDescent="0.25">
      <c r="A32" s="75"/>
      <c r="B32" s="76" t="s">
        <v>51</v>
      </c>
      <c r="C32" s="77"/>
      <c r="D32" s="78"/>
      <c r="E32" s="79"/>
      <c r="F32" s="80">
        <f>F30+F31</f>
        <v>0</v>
      </c>
      <c r="L32" s="43"/>
    </row>
    <row r="33" spans="1:19" s="20" customFormat="1" ht="51.75" customHeight="1" x14ac:dyDescent="0.25">
      <c r="A33"/>
      <c r="B33" s="16"/>
      <c r="C33"/>
      <c r="D33" s="17"/>
      <c r="E33" s="18"/>
      <c r="F33" s="19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15.75" x14ac:dyDescent="0.25">
      <c r="A34"/>
      <c r="B34" s="55"/>
      <c r="C34"/>
      <c r="D34" s="21"/>
      <c r="E34" s="18"/>
      <c r="F34" s="19"/>
    </row>
    <row r="35" spans="1:19" ht="15" x14ac:dyDescent="0.25">
      <c r="A35"/>
      <c r="B35" s="56" t="s">
        <v>52</v>
      </c>
      <c r="C35"/>
      <c r="D35" s="21"/>
      <c r="E35" s="18"/>
      <c r="F35" s="19"/>
    </row>
    <row r="36" spans="1:19" ht="42" customHeight="1" x14ac:dyDescent="0.2">
      <c r="A36" s="57"/>
      <c r="B36" s="58"/>
      <c r="C36" s="111" t="s">
        <v>35</v>
      </c>
      <c r="D36" s="111"/>
      <c r="E36" s="111"/>
      <c r="F36" s="111"/>
    </row>
    <row r="37" spans="1:19" ht="28.5" customHeight="1" x14ac:dyDescent="0.25">
      <c r="A37" s="50"/>
      <c r="B37" s="59"/>
      <c r="C37" s="107"/>
      <c r="D37" s="108"/>
      <c r="E37" s="108"/>
      <c r="F37" s="108"/>
    </row>
    <row r="38" spans="1:19" ht="12.75" x14ac:dyDescent="0.2">
      <c r="A38" s="50"/>
      <c r="B38" s="109" t="s">
        <v>37</v>
      </c>
      <c r="C38" s="110"/>
      <c r="D38" s="110"/>
      <c r="E38" s="110"/>
      <c r="F38" s="110"/>
    </row>
    <row r="39" spans="1:19" x14ac:dyDescent="0.2">
      <c r="A39" s="1"/>
      <c r="B39" s="2"/>
      <c r="C39" s="1"/>
      <c r="D39" s="3"/>
      <c r="E39" s="4"/>
      <c r="F39" s="5"/>
    </row>
    <row r="40" spans="1:19" x14ac:dyDescent="0.2">
      <c r="A40" s="1"/>
      <c r="B40" s="2"/>
      <c r="C40" s="1"/>
      <c r="D40" s="3"/>
      <c r="E40" s="4"/>
      <c r="F40" s="5"/>
    </row>
    <row r="41" spans="1:19" x14ac:dyDescent="0.2">
      <c r="A41" s="1"/>
      <c r="B41" s="2"/>
      <c r="C41" s="1"/>
      <c r="D41" s="3"/>
      <c r="E41" s="4"/>
      <c r="F41" s="5"/>
    </row>
    <row r="42" spans="1:19" ht="57.75" customHeight="1" x14ac:dyDescent="0.25">
      <c r="A42" s="1"/>
      <c r="B42" s="59" t="s">
        <v>31</v>
      </c>
      <c r="C42" s="107"/>
      <c r="D42" s="108"/>
      <c r="E42" s="108"/>
      <c r="F42" s="108"/>
    </row>
    <row r="43" spans="1:19" ht="12.75" x14ac:dyDescent="0.2">
      <c r="A43" s="1"/>
      <c r="B43" s="2"/>
      <c r="C43" s="105" t="s">
        <v>36</v>
      </c>
      <c r="D43" s="106"/>
      <c r="E43" s="106"/>
      <c r="F43" s="106"/>
    </row>
    <row r="44" spans="1:19" ht="12.75" x14ac:dyDescent="0.2">
      <c r="A44" s="1"/>
      <c r="B44" s="2"/>
      <c r="C44" s="105"/>
      <c r="D44" s="106"/>
      <c r="E44" s="106"/>
      <c r="F44" s="106"/>
    </row>
    <row r="45" spans="1:19" x14ac:dyDescent="0.2">
      <c r="A45" s="1"/>
      <c r="B45" s="2"/>
      <c r="C45" s="1"/>
      <c r="D45" s="3"/>
      <c r="E45" s="4"/>
      <c r="F45" s="5"/>
    </row>
    <row r="46" spans="1:19" x14ac:dyDescent="0.2">
      <c r="A46" s="1"/>
      <c r="B46" s="2"/>
      <c r="C46" s="1"/>
      <c r="D46" s="3"/>
      <c r="E46" s="4"/>
      <c r="F46" s="5"/>
    </row>
    <row r="47" spans="1:19" x14ac:dyDescent="0.2">
      <c r="A47" s="1"/>
      <c r="B47" s="2"/>
      <c r="C47" s="1"/>
      <c r="D47" s="3"/>
      <c r="E47" s="4"/>
      <c r="F47" s="5"/>
    </row>
    <row r="48" spans="1:19" x14ac:dyDescent="0.2">
      <c r="A48" s="1"/>
      <c r="B48" s="2"/>
      <c r="C48" s="1"/>
      <c r="D48" s="3"/>
      <c r="E48" s="4"/>
      <c r="F48" s="5"/>
    </row>
    <row r="49" spans="1:6" x14ac:dyDescent="0.2">
      <c r="A49" s="1"/>
      <c r="B49" s="2"/>
      <c r="C49" s="1"/>
      <c r="D49" s="3"/>
      <c r="E49" s="4"/>
      <c r="F49" s="5"/>
    </row>
    <row r="50" spans="1:6" x14ac:dyDescent="0.2">
      <c r="A50" s="1"/>
      <c r="B50" s="2"/>
      <c r="C50" s="1"/>
      <c r="D50" s="3"/>
      <c r="E50" s="4"/>
      <c r="F50" s="5"/>
    </row>
    <row r="51" spans="1:6" x14ac:dyDescent="0.2">
      <c r="A51" s="1"/>
      <c r="B51" s="2"/>
      <c r="C51" s="1"/>
      <c r="D51" s="3"/>
      <c r="E51" s="4"/>
      <c r="F51" s="5"/>
    </row>
    <row r="52" spans="1:6" x14ac:dyDescent="0.2">
      <c r="A52" s="1"/>
      <c r="B52" s="2"/>
      <c r="C52" s="1"/>
      <c r="D52" s="3"/>
      <c r="E52" s="4"/>
      <c r="F52" s="5"/>
    </row>
    <row r="53" spans="1:6" x14ac:dyDescent="0.2">
      <c r="A53" s="1"/>
      <c r="B53" s="2"/>
      <c r="C53" s="1"/>
      <c r="D53" s="3"/>
      <c r="E53" s="4"/>
      <c r="F53" s="5"/>
    </row>
    <row r="54" spans="1:6" x14ac:dyDescent="0.2">
      <c r="A54" s="1"/>
      <c r="B54" s="2"/>
      <c r="C54" s="1"/>
      <c r="D54" s="3"/>
      <c r="E54" s="4"/>
      <c r="F54" s="5"/>
    </row>
    <row r="55" spans="1:6" x14ac:dyDescent="0.2">
      <c r="A55" s="1"/>
      <c r="B55" s="2"/>
      <c r="C55" s="1"/>
      <c r="D55" s="3"/>
      <c r="E55" s="4"/>
      <c r="F55" s="5"/>
    </row>
    <row r="56" spans="1:6" x14ac:dyDescent="0.2">
      <c r="A56" s="1"/>
      <c r="B56" s="2"/>
      <c r="C56" s="1"/>
      <c r="D56" s="3"/>
      <c r="E56" s="4"/>
      <c r="F56" s="5"/>
    </row>
    <row r="57" spans="1:6" x14ac:dyDescent="0.2">
      <c r="A57" s="1"/>
      <c r="B57" s="2"/>
      <c r="C57" s="1"/>
      <c r="D57" s="3"/>
      <c r="E57" s="4"/>
      <c r="F57" s="5"/>
    </row>
    <row r="58" spans="1:6" x14ac:dyDescent="0.2">
      <c r="A58" s="1"/>
      <c r="B58" s="2"/>
      <c r="C58" s="1"/>
      <c r="D58" s="3"/>
      <c r="E58" s="4"/>
      <c r="F58" s="5"/>
    </row>
    <row r="59" spans="1:6" x14ac:dyDescent="0.2">
      <c r="A59" s="1"/>
      <c r="B59" s="2"/>
      <c r="C59" s="1"/>
      <c r="D59" s="3"/>
      <c r="E59" s="4"/>
      <c r="F59" s="5"/>
    </row>
    <row r="60" spans="1:6" x14ac:dyDescent="0.2">
      <c r="A60" s="1"/>
      <c r="B60" s="2"/>
      <c r="C60" s="1"/>
      <c r="D60" s="3"/>
      <c r="E60" s="4"/>
      <c r="F60" s="5"/>
    </row>
    <row r="61" spans="1:6" x14ac:dyDescent="0.2">
      <c r="A61" s="1"/>
      <c r="B61" s="2"/>
      <c r="C61" s="1"/>
      <c r="D61" s="3"/>
      <c r="E61" s="4"/>
      <c r="F61" s="5"/>
    </row>
    <row r="62" spans="1:6" x14ac:dyDescent="0.2">
      <c r="A62" s="1"/>
      <c r="B62" s="2"/>
      <c r="C62" s="1"/>
      <c r="D62" s="3"/>
      <c r="E62" s="4"/>
      <c r="F62" s="5"/>
    </row>
    <row r="63" spans="1:6" x14ac:dyDescent="0.2">
      <c r="A63" s="1"/>
      <c r="B63" s="2"/>
      <c r="C63" s="1"/>
      <c r="D63" s="3"/>
      <c r="E63" s="4"/>
      <c r="F63" s="5"/>
    </row>
    <row r="64" spans="1:6" x14ac:dyDescent="0.2">
      <c r="A64" s="1"/>
      <c r="B64" s="2"/>
      <c r="C64" s="1"/>
      <c r="D64" s="3"/>
      <c r="E64" s="4"/>
      <c r="F64" s="5"/>
    </row>
    <row r="65" spans="1:6" x14ac:dyDescent="0.2">
      <c r="A65" s="1"/>
      <c r="B65" s="2"/>
      <c r="C65" s="1"/>
      <c r="D65" s="3"/>
      <c r="E65" s="4"/>
      <c r="F65" s="5"/>
    </row>
    <row r="66" spans="1:6" x14ac:dyDescent="0.2">
      <c r="A66" s="1"/>
      <c r="B66" s="2"/>
      <c r="C66" s="1"/>
      <c r="D66" s="3"/>
      <c r="E66" s="4"/>
      <c r="F66" s="5"/>
    </row>
    <row r="67" spans="1:6" x14ac:dyDescent="0.2">
      <c r="A67" s="1"/>
      <c r="B67" s="2"/>
      <c r="C67" s="1"/>
      <c r="D67" s="3"/>
      <c r="E67" s="4"/>
      <c r="F67" s="5"/>
    </row>
    <row r="68" spans="1:6" x14ac:dyDescent="0.2">
      <c r="A68" s="1"/>
      <c r="B68" s="2"/>
      <c r="C68" s="1"/>
      <c r="D68" s="3"/>
      <c r="E68" s="4"/>
      <c r="F68" s="5"/>
    </row>
    <row r="69" spans="1:6" x14ac:dyDescent="0.2">
      <c r="A69" s="1"/>
      <c r="B69" s="2"/>
      <c r="C69" s="1"/>
      <c r="D69" s="3"/>
      <c r="E69" s="4"/>
      <c r="F69" s="5"/>
    </row>
    <row r="70" spans="1:6" x14ac:dyDescent="0.2">
      <c r="A70" s="1"/>
      <c r="B70" s="2"/>
      <c r="C70" s="1"/>
      <c r="D70" s="3"/>
      <c r="E70" s="4"/>
      <c r="F70" s="5"/>
    </row>
    <row r="71" spans="1:6" x14ac:dyDescent="0.2">
      <c r="A71" s="1"/>
      <c r="B71" s="2"/>
      <c r="C71" s="1"/>
      <c r="D71" s="3"/>
      <c r="E71" s="4"/>
      <c r="F71" s="5"/>
    </row>
    <row r="72" spans="1:6" x14ac:dyDescent="0.2">
      <c r="A72" s="1"/>
      <c r="B72" s="2"/>
      <c r="C72" s="1"/>
      <c r="D72" s="3"/>
      <c r="E72" s="4"/>
      <c r="F72" s="5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</sheetData>
  <mergeCells count="19">
    <mergeCell ref="C43:F43"/>
    <mergeCell ref="C44:F44"/>
    <mergeCell ref="C42:F42"/>
    <mergeCell ref="B38:F38"/>
    <mergeCell ref="C36:F36"/>
    <mergeCell ref="C37:F37"/>
    <mergeCell ref="A1:F1"/>
    <mergeCell ref="A9:F10"/>
    <mergeCell ref="A11:F11"/>
    <mergeCell ref="A27:E27"/>
    <mergeCell ref="A29:F29"/>
    <mergeCell ref="A3:B3"/>
    <mergeCell ref="C3:F3"/>
    <mergeCell ref="A4:B4"/>
    <mergeCell ref="C4:F4"/>
    <mergeCell ref="A5:B5"/>
    <mergeCell ref="C5:F5"/>
    <mergeCell ref="A6:B6"/>
    <mergeCell ref="C6:F6"/>
  </mergeCells>
  <pageMargins left="0.9055118110236221" right="0.51181102362204722" top="0.74803149606299213" bottom="0.74803149606299213" header="0.31496062992125984" footer="0.31496062992125984"/>
  <pageSetup paperSize="9" scale="85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troskovnik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2024-06-28T11:50:51Z</cp:lastPrinted>
  <dcterms:created xsi:type="dcterms:W3CDTF">2020-10-22T09:55:18Z</dcterms:created>
  <dcterms:modified xsi:type="dcterms:W3CDTF">2024-06-28T13:57:36Z</dcterms:modified>
</cp:coreProperties>
</file>